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FORMATO 6C LDF\"/>
    </mc:Choice>
  </mc:AlternateContent>
  <bookViews>
    <workbookView xWindow="0" yWindow="0" windowWidth="19200" windowHeight="12780"/>
  </bookViews>
  <sheets>
    <sheet name="Formato 6 c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b)'!$B$58</definedName>
    <definedName name="cvbcbvbcvbvc">'[2]Formato 6 b)'!$C$40</definedName>
    <definedName name="cvbcvb">'[2]Formato 6 b)'!$F$39</definedName>
    <definedName name="cvbcvbcbv">'[2]Formato 6 b)'!$D$58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b)'!$C$58</definedName>
    <definedName name="GASTO_E_FIN_04">'[2]Formato 6 b)'!$E$58</definedName>
    <definedName name="GASTO_E_FIN_05">'[2]Formato 6 b)'!$F$58</definedName>
    <definedName name="GASTO_E_FIN_06">'[2]Formato 6 b)'!$G$58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1" i="1" s="1"/>
  <c r="G73" i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1" i="1" s="1"/>
  <c r="G62" i="1"/>
  <c r="F61" i="1"/>
  <c r="E61" i="1"/>
  <c r="E43" i="1" s="1"/>
  <c r="E77" i="1" s="1"/>
  <c r="D61" i="1"/>
  <c r="C61" i="1"/>
  <c r="B61" i="1"/>
  <c r="G60" i="1"/>
  <c r="G59" i="1"/>
  <c r="G58" i="1"/>
  <c r="G57" i="1"/>
  <c r="G56" i="1"/>
  <c r="G55" i="1"/>
  <c r="G54" i="1"/>
  <c r="G53" i="1" s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G43" i="1" s="1"/>
  <c r="F44" i="1"/>
  <c r="E44" i="1"/>
  <c r="D44" i="1"/>
  <c r="D43" i="1" s="1"/>
  <c r="D77" i="1" s="1"/>
  <c r="C44" i="1"/>
  <c r="B44" i="1"/>
  <c r="F43" i="1"/>
  <c r="C43" i="1"/>
  <c r="B43" i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C9" i="1" s="1"/>
  <c r="B27" i="1"/>
  <c r="G26" i="1"/>
  <c r="G25" i="1"/>
  <c r="G24" i="1"/>
  <c r="G23" i="1"/>
  <c r="G22" i="1"/>
  <c r="G21" i="1"/>
  <c r="G20" i="1"/>
  <c r="G19" i="1" s="1"/>
  <c r="F19" i="1"/>
  <c r="E19" i="1"/>
  <c r="D19" i="1"/>
  <c r="C19" i="1"/>
  <c r="B19" i="1"/>
  <c r="G18" i="1"/>
  <c r="G17" i="1"/>
  <c r="G16" i="1"/>
  <c r="G15" i="1"/>
  <c r="G14" i="1"/>
  <c r="G13" i="1"/>
  <c r="G12" i="1"/>
  <c r="G11" i="1"/>
  <c r="G10" i="1" s="1"/>
  <c r="G9" i="1" s="1"/>
  <c r="F10" i="1"/>
  <c r="F9" i="1" s="1"/>
  <c r="E10" i="1"/>
  <c r="D10" i="1"/>
  <c r="C10" i="1"/>
  <c r="B10" i="1"/>
  <c r="B9" i="1" s="1"/>
  <c r="E9" i="1"/>
  <c r="D9" i="1"/>
  <c r="B77" i="1" l="1"/>
  <c r="G77" i="1"/>
  <c r="C77" i="1"/>
  <c r="F77" i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<sst xmlns="http://schemas.openxmlformats.org/spreadsheetml/2006/main" count="81" uniqueCount="51">
  <si>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</si>
  <si>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Poder Ejecutivo del Estado de Campeche (a)</t>
  </si>
  <si>
    <t>Estado Analítico del Ejercicio del Presupueso de Egresos Detallado - LDF</t>
  </si>
  <si>
    <t>Clasificación Funcional (Finalidad y Función)</t>
  </si>
  <si>
    <t>Del 1 enero al 30 de septiembre de 2019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</si>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</sst>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4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9"/>
    </xf>
    <xf numFmtId="0" fontId="0" fillId="3" borderId="13" xfId="0" applyFill="1" applyBorder="1" applyAlignment="1">
      <alignment horizontal="left" vertical="center" wrapText="1" indent="6"/>
    </xf>
    <xf numFmtId="0" fontId="2" fillId="3" borderId="13" xfId="0" applyFont="1" applyFill="1" applyBorder="1" applyAlignment="1">
      <alignment horizontal="left" vertical="center" indent="3"/>
    </xf>
    <xf numFmtId="4" fontId="2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wrapText="1" indent="9"/>
    </xf>
    <xf numFmtId="4" fontId="1" fillId="3" borderId="6" xfId="1" applyNumberFormat="1" applyFont="1" applyFill="1" applyBorder="1" applyAlignment="1" applyProtection="1">
      <alignment vertical="center" wrapText="1"/>
      <protection locked="0"/>
    </xf>
    <xf numFmtId="0" fontId="0" fillId="3" borderId="13" xfId="0" applyFill="1" applyBorder="1" applyAlignment="1">
      <alignment vertical="center"/>
    </xf>
    <xf numFmtId="4" fontId="1" fillId="3" borderId="6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9" xfId="0" applyFill="1" applyBorder="1"/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M&#201;TRICAS/AREGIONAL/METRICA%20AREGIONAL%202020/BLOQUE%20IV/2019%203er%20Trimestre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10629171971</v>
          </cell>
          <cell r="C9">
            <v>913729337.53999996</v>
          </cell>
          <cell r="D9">
            <v>11542901308.540001</v>
          </cell>
          <cell r="E9">
            <v>7808215931.1499996</v>
          </cell>
          <cell r="F9">
            <v>7683242958.0900002</v>
          </cell>
          <cell r="G9">
            <v>3734685377.3899999</v>
          </cell>
        </row>
        <row r="40">
          <cell r="B40">
            <v>10550591035</v>
          </cell>
          <cell r="C40">
            <v>1145487789.21</v>
          </cell>
          <cell r="D40">
            <v>11696078824.209997</v>
          </cell>
          <cell r="E40">
            <v>8395401854.8000002</v>
          </cell>
          <cell r="F40">
            <v>8390321831.4799995</v>
          </cell>
          <cell r="G40">
            <v>3300676969.4099994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8"/>
  <sheetViews>
    <sheetView tabSelected="1" workbookViewId="0">
      <selection activeCell="B72" sqref="B72:F75"/>
    </sheetView>
  </sheetViews>
  <sheetFormatPr baseColWidth="10" defaultColWidth="0" defaultRowHeight="15" zeroHeight="1" x14ac:dyDescent="0.25"/>
  <cols>
    <col min="1" max="1" width="74.5703125" style="35" customWidth="1"/>
    <col min="2" max="6" width="20.7109375" style="35" customWidth="1"/>
    <col min="7" max="7" width="17.85546875" style="35" bestFit="1" customWidth="1"/>
    <col min="8" max="16384" width="11.4257812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9" t="s">
        <v>4</v>
      </c>
      <c r="B5" s="10"/>
      <c r="C5" s="10"/>
      <c r="D5" s="10"/>
      <c r="E5" s="10"/>
      <c r="F5" s="10"/>
      <c r="G5" s="11"/>
    </row>
    <row r="6" spans="1:7" x14ac:dyDescent="0.25">
      <c r="A6" s="12" t="s">
        <v>5</v>
      </c>
      <c r="B6" s="13"/>
      <c r="C6" s="13"/>
      <c r="D6" s="13"/>
      <c r="E6" s="13"/>
      <c r="F6" s="13"/>
      <c r="G6" s="14"/>
    </row>
    <row r="7" spans="1:7" x14ac:dyDescent="0.25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7" ht="30" x14ac:dyDescent="0.25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7" x14ac:dyDescent="0.25">
      <c r="A9" s="20" t="s">
        <v>14</v>
      </c>
      <c r="B9" s="21">
        <f t="shared" ref="B9:G9" si="0">SUM(B10,B19,B27,B37)</f>
        <v>10629171971</v>
      </c>
      <c r="C9" s="21">
        <f t="shared" si="0"/>
        <v>913729337.53999996</v>
      </c>
      <c r="D9" s="21">
        <f t="shared" si="0"/>
        <v>11542901308.540001</v>
      </c>
      <c r="E9" s="21">
        <f t="shared" si="0"/>
        <v>7808215931.1499996</v>
      </c>
      <c r="F9" s="21">
        <f t="shared" si="0"/>
        <v>7683242958.0900002</v>
      </c>
      <c r="G9" s="21">
        <f t="shared" si="0"/>
        <v>3734685377.3899999</v>
      </c>
    </row>
    <row r="10" spans="1:7" x14ac:dyDescent="0.25">
      <c r="A10" s="22" t="s">
        <v>15</v>
      </c>
      <c r="B10" s="23">
        <f t="shared" ref="B10:G10" si="1">SUM(B11:B18)</f>
        <v>3399665245</v>
      </c>
      <c r="C10" s="23">
        <f t="shared" si="1"/>
        <v>93091145.099999994</v>
      </c>
      <c r="D10" s="23">
        <f t="shared" si="1"/>
        <v>3492756390.1000004</v>
      </c>
      <c r="E10" s="23">
        <f t="shared" si="1"/>
        <v>2240080836.71</v>
      </c>
      <c r="F10" s="23">
        <f t="shared" si="1"/>
        <v>2210456954.8600001</v>
      </c>
      <c r="G10" s="23">
        <f t="shared" si="1"/>
        <v>1252675553.3899999</v>
      </c>
    </row>
    <row r="11" spans="1:7" x14ac:dyDescent="0.25">
      <c r="A11" s="24" t="s">
        <v>16</v>
      </c>
      <c r="B11" s="23">
        <v>233454288</v>
      </c>
      <c r="C11" s="23">
        <v>73124</v>
      </c>
      <c r="D11" s="23">
        <v>233527412</v>
      </c>
      <c r="E11" s="23">
        <v>176512205</v>
      </c>
      <c r="F11" s="23">
        <v>176512205</v>
      </c>
      <c r="G11" s="23">
        <f>D11-E11</f>
        <v>57015207</v>
      </c>
    </row>
    <row r="12" spans="1:7" x14ac:dyDescent="0.25">
      <c r="A12" s="24" t="s">
        <v>17</v>
      </c>
      <c r="B12" s="23">
        <v>968180048</v>
      </c>
      <c r="C12" s="23">
        <v>-2416254.19</v>
      </c>
      <c r="D12" s="23">
        <v>965763793.80999994</v>
      </c>
      <c r="E12" s="23">
        <v>660574161.79999995</v>
      </c>
      <c r="F12" s="23">
        <v>653046976.16999996</v>
      </c>
      <c r="G12" s="23">
        <f t="shared" ref="G12:G18" si="2">D12-E12</f>
        <v>305189632.00999999</v>
      </c>
    </row>
    <row r="13" spans="1:7" x14ac:dyDescent="0.25">
      <c r="A13" s="24" t="s">
        <v>18</v>
      </c>
      <c r="B13" s="23">
        <v>654544989</v>
      </c>
      <c r="C13" s="23">
        <v>72801149.670000002</v>
      </c>
      <c r="D13" s="23">
        <v>727346138.66999996</v>
      </c>
      <c r="E13" s="23">
        <v>519796680.97000003</v>
      </c>
      <c r="F13" s="23">
        <v>515320636.31999999</v>
      </c>
      <c r="G13" s="23">
        <f t="shared" si="2"/>
        <v>207549457.69999993</v>
      </c>
    </row>
    <row r="14" spans="1:7" x14ac:dyDescent="0.25">
      <c r="A14" s="24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2"/>
        <v>0</v>
      </c>
    </row>
    <row r="15" spans="1:7" x14ac:dyDescent="0.25">
      <c r="A15" s="24" t="s">
        <v>20</v>
      </c>
      <c r="B15" s="23">
        <v>375542823</v>
      </c>
      <c r="C15" s="23">
        <v>13494061.960000001</v>
      </c>
      <c r="D15" s="23">
        <v>389036884.95999998</v>
      </c>
      <c r="E15" s="23">
        <v>139955867.06</v>
      </c>
      <c r="F15" s="23">
        <v>137891004.96000001</v>
      </c>
      <c r="G15" s="23">
        <f t="shared" si="2"/>
        <v>249081017.89999998</v>
      </c>
    </row>
    <row r="16" spans="1:7" x14ac:dyDescent="0.25">
      <c r="A16" s="24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f t="shared" si="2"/>
        <v>0</v>
      </c>
    </row>
    <row r="17" spans="1:7" x14ac:dyDescent="0.25">
      <c r="A17" s="24" t="s">
        <v>22</v>
      </c>
      <c r="B17" s="23">
        <v>861435558</v>
      </c>
      <c r="C17" s="23">
        <v>-54434388.93</v>
      </c>
      <c r="D17" s="23">
        <v>807001169.07000005</v>
      </c>
      <c r="E17" s="23">
        <v>507480886.64999998</v>
      </c>
      <c r="F17" s="23">
        <v>494341975.31999999</v>
      </c>
      <c r="G17" s="23">
        <f t="shared" si="2"/>
        <v>299520282.42000008</v>
      </c>
    </row>
    <row r="18" spans="1:7" x14ac:dyDescent="0.25">
      <c r="A18" s="24" t="s">
        <v>23</v>
      </c>
      <c r="B18" s="23">
        <v>306507539</v>
      </c>
      <c r="C18" s="23">
        <v>63573452.590000004</v>
      </c>
      <c r="D18" s="23">
        <v>370080991.58999997</v>
      </c>
      <c r="E18" s="23">
        <v>235761035.22999999</v>
      </c>
      <c r="F18" s="23">
        <v>233344157.09</v>
      </c>
      <c r="G18" s="23">
        <f t="shared" si="2"/>
        <v>134319956.35999998</v>
      </c>
    </row>
    <row r="19" spans="1:7" x14ac:dyDescent="0.25">
      <c r="A19" s="22" t="s">
        <v>24</v>
      </c>
      <c r="B19" s="23">
        <f t="shared" ref="B19:G19" si="3">SUM(B20:B26)</f>
        <v>3600463959</v>
      </c>
      <c r="C19" s="23">
        <f t="shared" si="3"/>
        <v>390264838.05999994</v>
      </c>
      <c r="D19" s="23">
        <f t="shared" si="3"/>
        <v>3990728797.0599999</v>
      </c>
      <c r="E19" s="23">
        <f t="shared" si="3"/>
        <v>2610176186.1099997</v>
      </c>
      <c r="F19" s="23">
        <f t="shared" si="3"/>
        <v>2529820083.5999999</v>
      </c>
      <c r="G19" s="23">
        <f t="shared" si="3"/>
        <v>1380552610.9499998</v>
      </c>
    </row>
    <row r="20" spans="1:7" x14ac:dyDescent="0.25">
      <c r="A20" s="24" t="s">
        <v>25</v>
      </c>
      <c r="B20" s="23">
        <v>54285354</v>
      </c>
      <c r="C20" s="23">
        <v>3124296.96</v>
      </c>
      <c r="D20" s="23">
        <v>57409650.960000001</v>
      </c>
      <c r="E20" s="23">
        <v>40227770.649999999</v>
      </c>
      <c r="F20" s="23">
        <v>38496078.460000001</v>
      </c>
      <c r="G20" s="23">
        <f>D20-E20</f>
        <v>17181880.310000002</v>
      </c>
    </row>
    <row r="21" spans="1:7" x14ac:dyDescent="0.25">
      <c r="A21" s="24" t="s">
        <v>26</v>
      </c>
      <c r="B21" s="23">
        <v>246045392</v>
      </c>
      <c r="C21" s="23">
        <v>384615661.07999998</v>
      </c>
      <c r="D21" s="23">
        <v>630661053.08000004</v>
      </c>
      <c r="E21" s="23">
        <v>369121983.18000001</v>
      </c>
      <c r="F21" s="23">
        <v>347347494.11000001</v>
      </c>
      <c r="G21" s="23">
        <f t="shared" ref="G21:G26" si="4">D21-E21</f>
        <v>261539069.90000004</v>
      </c>
    </row>
    <row r="22" spans="1:7" x14ac:dyDescent="0.25">
      <c r="A22" s="24" t="s">
        <v>27</v>
      </c>
      <c r="B22" s="23">
        <v>624162034</v>
      </c>
      <c r="C22" s="23">
        <v>6413595.6600000001</v>
      </c>
      <c r="D22" s="23">
        <v>630575629.65999997</v>
      </c>
      <c r="E22" s="23">
        <v>400597984.95999998</v>
      </c>
      <c r="F22" s="23">
        <v>395281062.72000003</v>
      </c>
      <c r="G22" s="23">
        <f t="shared" si="4"/>
        <v>229977644.69999999</v>
      </c>
    </row>
    <row r="23" spans="1:7" x14ac:dyDescent="0.25">
      <c r="A23" s="24" t="s">
        <v>28</v>
      </c>
      <c r="B23" s="23">
        <v>306467574</v>
      </c>
      <c r="C23" s="23">
        <v>48109277.960000001</v>
      </c>
      <c r="D23" s="23">
        <v>354576851.95999998</v>
      </c>
      <c r="E23" s="23">
        <v>223512325.43000001</v>
      </c>
      <c r="F23" s="23">
        <v>217585319.97</v>
      </c>
      <c r="G23" s="23">
        <f t="shared" si="4"/>
        <v>131064526.52999997</v>
      </c>
    </row>
    <row r="24" spans="1:7" x14ac:dyDescent="0.25">
      <c r="A24" s="24" t="s">
        <v>29</v>
      </c>
      <c r="B24" s="23">
        <v>1841964900</v>
      </c>
      <c r="C24" s="23">
        <v>-72303549.75</v>
      </c>
      <c r="D24" s="23">
        <v>1769661350.25</v>
      </c>
      <c r="E24" s="23">
        <v>1202856533.99</v>
      </c>
      <c r="F24" s="23">
        <v>1174189367.3399999</v>
      </c>
      <c r="G24" s="23">
        <f t="shared" si="4"/>
        <v>566804816.25999999</v>
      </c>
    </row>
    <row r="25" spans="1:7" x14ac:dyDescent="0.25">
      <c r="A25" s="24" t="s">
        <v>30</v>
      </c>
      <c r="B25" s="23">
        <v>354614950</v>
      </c>
      <c r="C25" s="23">
        <v>9503722.5800000001</v>
      </c>
      <c r="D25" s="23">
        <v>364118672.57999998</v>
      </c>
      <c r="E25" s="23">
        <v>252650252.69999999</v>
      </c>
      <c r="F25" s="23">
        <v>243750254.69999999</v>
      </c>
      <c r="G25" s="23">
        <f t="shared" si="4"/>
        <v>111468419.88</v>
      </c>
    </row>
    <row r="26" spans="1:7" x14ac:dyDescent="0.25">
      <c r="A26" s="24" t="s">
        <v>31</v>
      </c>
      <c r="B26" s="23">
        <v>172923755</v>
      </c>
      <c r="C26" s="23">
        <v>10801833.57</v>
      </c>
      <c r="D26" s="23">
        <v>183725588.56999999</v>
      </c>
      <c r="E26" s="23">
        <v>121209335.2</v>
      </c>
      <c r="F26" s="23">
        <v>113170506.3</v>
      </c>
      <c r="G26" s="23">
        <f t="shared" si="4"/>
        <v>62516253.36999999</v>
      </c>
    </row>
    <row r="27" spans="1:7" x14ac:dyDescent="0.25">
      <c r="A27" s="22" t="s">
        <v>32</v>
      </c>
      <c r="B27" s="23">
        <f t="shared" ref="B27:G27" si="5">SUM(B28:B36)</f>
        <v>503874179</v>
      </c>
      <c r="C27" s="23">
        <f t="shared" si="5"/>
        <v>226293090.41999999</v>
      </c>
      <c r="D27" s="23">
        <f t="shared" si="5"/>
        <v>730167269.41999996</v>
      </c>
      <c r="E27" s="23">
        <f t="shared" si="5"/>
        <v>542955233.07999992</v>
      </c>
      <c r="F27" s="23">
        <f t="shared" si="5"/>
        <v>532041086.29999995</v>
      </c>
      <c r="G27" s="23">
        <f t="shared" si="5"/>
        <v>187212036.33999997</v>
      </c>
    </row>
    <row r="28" spans="1:7" x14ac:dyDescent="0.25">
      <c r="A28" s="25" t="s">
        <v>33</v>
      </c>
      <c r="B28" s="23">
        <v>101385292</v>
      </c>
      <c r="C28" s="23">
        <v>10536917.539999999</v>
      </c>
      <c r="D28" s="23">
        <v>111922209.54000001</v>
      </c>
      <c r="E28" s="23">
        <v>81968150.790000007</v>
      </c>
      <c r="F28" s="23">
        <v>77807032.569999993</v>
      </c>
      <c r="G28" s="23">
        <f>D28-E28</f>
        <v>29954058.75</v>
      </c>
    </row>
    <row r="29" spans="1:7" x14ac:dyDescent="0.25">
      <c r="A29" s="24" t="s">
        <v>34</v>
      </c>
      <c r="B29" s="23">
        <v>204684285</v>
      </c>
      <c r="C29" s="23">
        <v>53350877.289999999</v>
      </c>
      <c r="D29" s="23">
        <v>258035162.28999999</v>
      </c>
      <c r="E29" s="23">
        <v>203140034.81999999</v>
      </c>
      <c r="F29" s="23">
        <v>199768881.84</v>
      </c>
      <c r="G29" s="23">
        <f t="shared" ref="G29:G36" si="6">D29-E29</f>
        <v>54895127.469999999</v>
      </c>
    </row>
    <row r="30" spans="1:7" x14ac:dyDescent="0.25">
      <c r="A30" s="24" t="s">
        <v>35</v>
      </c>
      <c r="B30" s="23">
        <v>14119090</v>
      </c>
      <c r="C30" s="23">
        <v>-25030.14</v>
      </c>
      <c r="D30" s="23">
        <v>14094059.859999999</v>
      </c>
      <c r="E30" s="23">
        <v>8828474.9100000001</v>
      </c>
      <c r="F30" s="23">
        <v>8707881.9800000004</v>
      </c>
      <c r="G30" s="23">
        <f t="shared" si="6"/>
        <v>5265584.9499999993</v>
      </c>
    </row>
    <row r="31" spans="1:7" x14ac:dyDescent="0.25">
      <c r="A31" s="24" t="s">
        <v>36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f t="shared" si="6"/>
        <v>0</v>
      </c>
    </row>
    <row r="32" spans="1:7" x14ac:dyDescent="0.25">
      <c r="A32" s="24" t="s">
        <v>37</v>
      </c>
      <c r="B32" s="23">
        <v>8550758</v>
      </c>
      <c r="C32" s="23">
        <v>1313719.18</v>
      </c>
      <c r="D32" s="23">
        <v>9864477.1799999997</v>
      </c>
      <c r="E32" s="23">
        <v>5099919.2</v>
      </c>
      <c r="F32" s="23">
        <v>5031970.2300000004</v>
      </c>
      <c r="G32" s="23">
        <f t="shared" si="6"/>
        <v>4764557.9799999995</v>
      </c>
    </row>
    <row r="33" spans="1:7" x14ac:dyDescent="0.25">
      <c r="A33" s="24" t="s">
        <v>38</v>
      </c>
      <c r="B33" s="23">
        <v>86313246</v>
      </c>
      <c r="C33" s="23">
        <v>124445019.23</v>
      </c>
      <c r="D33" s="23">
        <v>210758265.22999999</v>
      </c>
      <c r="E33" s="23">
        <v>146679762.63999999</v>
      </c>
      <c r="F33" s="23">
        <v>145831559.16999999</v>
      </c>
      <c r="G33" s="23">
        <f t="shared" si="6"/>
        <v>64078502.590000004</v>
      </c>
    </row>
    <row r="34" spans="1:7" x14ac:dyDescent="0.25">
      <c r="A34" s="24" t="s">
        <v>39</v>
      </c>
      <c r="B34" s="23">
        <v>72034291</v>
      </c>
      <c r="C34" s="23">
        <v>36832092.539999999</v>
      </c>
      <c r="D34" s="23">
        <v>108866383.54000001</v>
      </c>
      <c r="E34" s="23">
        <v>86324946.900000006</v>
      </c>
      <c r="F34" s="23">
        <v>84007952.319999993</v>
      </c>
      <c r="G34" s="23">
        <f t="shared" si="6"/>
        <v>22541436.640000001</v>
      </c>
    </row>
    <row r="35" spans="1:7" x14ac:dyDescent="0.25">
      <c r="A35" s="24" t="s">
        <v>40</v>
      </c>
      <c r="B35" s="23">
        <v>1990578</v>
      </c>
      <c r="C35" s="23">
        <v>-10505.22</v>
      </c>
      <c r="D35" s="23">
        <v>1980072.78</v>
      </c>
      <c r="E35" s="23">
        <v>1306603.08</v>
      </c>
      <c r="F35" s="23">
        <v>1301513.6499999999</v>
      </c>
      <c r="G35" s="23">
        <f t="shared" si="6"/>
        <v>673469.7</v>
      </c>
    </row>
    <row r="36" spans="1:7" x14ac:dyDescent="0.25">
      <c r="A36" s="24" t="s">
        <v>41</v>
      </c>
      <c r="B36" s="23">
        <v>14796639</v>
      </c>
      <c r="C36" s="23">
        <v>-150000</v>
      </c>
      <c r="D36" s="23">
        <v>14646639</v>
      </c>
      <c r="E36" s="23">
        <v>9607340.7400000002</v>
      </c>
      <c r="F36" s="23">
        <v>9584294.5399999991</v>
      </c>
      <c r="G36" s="23">
        <f t="shared" si="6"/>
        <v>5039298.26</v>
      </c>
    </row>
    <row r="37" spans="1:7" ht="30" x14ac:dyDescent="0.25">
      <c r="A37" s="26" t="s">
        <v>42</v>
      </c>
      <c r="B37" s="23">
        <f t="shared" ref="B37:G37" si="7">SUM(B38:B41)</f>
        <v>3125168588</v>
      </c>
      <c r="C37" s="23">
        <f t="shared" si="7"/>
        <v>204080263.96000001</v>
      </c>
      <c r="D37" s="23">
        <f t="shared" si="7"/>
        <v>3329248851.96</v>
      </c>
      <c r="E37" s="23">
        <f t="shared" si="7"/>
        <v>2415003675.25</v>
      </c>
      <c r="F37" s="23">
        <f t="shared" si="7"/>
        <v>2410924833.3299999</v>
      </c>
      <c r="G37" s="23">
        <f t="shared" si="7"/>
        <v>914245176.71000004</v>
      </c>
    </row>
    <row r="38" spans="1:7" x14ac:dyDescent="0.25">
      <c r="A38" s="25" t="s">
        <v>43</v>
      </c>
      <c r="B38" s="23">
        <v>291035173</v>
      </c>
      <c r="C38" s="23">
        <v>0</v>
      </c>
      <c r="D38" s="23">
        <v>291035173</v>
      </c>
      <c r="E38" s="23">
        <v>216142671.31</v>
      </c>
      <c r="F38" s="23">
        <v>216142671.31</v>
      </c>
      <c r="G38" s="23">
        <f>D38-E38</f>
        <v>74892501.689999998</v>
      </c>
    </row>
    <row r="39" spans="1:7" ht="30" x14ac:dyDescent="0.25">
      <c r="A39" s="25" t="s">
        <v>44</v>
      </c>
      <c r="B39" s="23">
        <v>2648975697</v>
      </c>
      <c r="C39" s="23">
        <v>259408796.62</v>
      </c>
      <c r="D39" s="23">
        <v>2908384493.6199999</v>
      </c>
      <c r="E39" s="23">
        <v>2094270370.8099999</v>
      </c>
      <c r="F39" s="23">
        <v>2094270370.8099999</v>
      </c>
      <c r="G39" s="23">
        <f>D39-E39</f>
        <v>814114122.80999994</v>
      </c>
    </row>
    <row r="40" spans="1:7" x14ac:dyDescent="0.25">
      <c r="A40" s="25" t="s">
        <v>45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f>D40-E40</f>
        <v>0</v>
      </c>
    </row>
    <row r="41" spans="1:7" x14ac:dyDescent="0.25">
      <c r="A41" s="25" t="s">
        <v>46</v>
      </c>
      <c r="B41" s="23">
        <v>185157718</v>
      </c>
      <c r="C41" s="23">
        <v>-55328532.659999996</v>
      </c>
      <c r="D41" s="23">
        <v>129829185.34</v>
      </c>
      <c r="E41" s="23">
        <v>104590633.13</v>
      </c>
      <c r="F41" s="23">
        <v>100511791.20999999</v>
      </c>
      <c r="G41" s="23">
        <f>D41-E41</f>
        <v>25238552.210000008</v>
      </c>
    </row>
    <row r="42" spans="1:7" x14ac:dyDescent="0.25">
      <c r="A42" s="25"/>
      <c r="B42" s="23"/>
      <c r="C42" s="23"/>
      <c r="D42" s="23"/>
      <c r="E42" s="23"/>
      <c r="F42" s="23"/>
      <c r="G42" s="23"/>
    </row>
    <row r="43" spans="1:7" x14ac:dyDescent="0.25">
      <c r="A43" s="27" t="s">
        <v>47</v>
      </c>
      <c r="B43" s="28">
        <f t="shared" ref="B43:G43" si="8">SUM(B44,B53,B61,B71)</f>
        <v>10550591035</v>
      </c>
      <c r="C43" s="28">
        <f t="shared" si="8"/>
        <v>1145487789.2099998</v>
      </c>
      <c r="D43" s="28">
        <f t="shared" si="8"/>
        <v>11696078824.210001</v>
      </c>
      <c r="E43" s="28">
        <f t="shared" si="8"/>
        <v>8395401854.8000002</v>
      </c>
      <c r="F43" s="28">
        <f t="shared" si="8"/>
        <v>8390321831.4800005</v>
      </c>
      <c r="G43" s="28">
        <f t="shared" si="8"/>
        <v>3300676969.4100003</v>
      </c>
    </row>
    <row r="44" spans="1:7" x14ac:dyDescent="0.25">
      <c r="A44" s="22" t="s">
        <v>48</v>
      </c>
      <c r="B44" s="23">
        <f t="shared" ref="B44:G44" si="9">SUM(B45:B52)</f>
        <v>144808717</v>
      </c>
      <c r="C44" s="23">
        <f t="shared" si="9"/>
        <v>116881846.27000001</v>
      </c>
      <c r="D44" s="23">
        <f t="shared" si="9"/>
        <v>261690563.27000004</v>
      </c>
      <c r="E44" s="23">
        <f t="shared" si="9"/>
        <v>125355403.83</v>
      </c>
      <c r="F44" s="23">
        <f t="shared" si="9"/>
        <v>125355403.83</v>
      </c>
      <c r="G44" s="23">
        <f t="shared" si="9"/>
        <v>136335159.44</v>
      </c>
    </row>
    <row r="45" spans="1:7" x14ac:dyDescent="0.25">
      <c r="A45" s="25" t="s">
        <v>16</v>
      </c>
      <c r="B45" s="23">
        <v>0</v>
      </c>
      <c r="C45" s="23">
        <v>26685585.32</v>
      </c>
      <c r="D45" s="23">
        <v>26685585.32</v>
      </c>
      <c r="E45" s="23">
        <v>26685585.32</v>
      </c>
      <c r="F45" s="23">
        <v>26685585.32</v>
      </c>
      <c r="G45" s="23">
        <f>D45-E45</f>
        <v>0</v>
      </c>
    </row>
    <row r="46" spans="1:7" x14ac:dyDescent="0.25">
      <c r="A46" s="25" t="s">
        <v>17</v>
      </c>
      <c r="B46" s="23">
        <v>29132204</v>
      </c>
      <c r="C46" s="23">
        <v>24010575.550000001</v>
      </c>
      <c r="D46" s="23">
        <v>53142779.549999997</v>
      </c>
      <c r="E46" s="23">
        <v>12183815.75</v>
      </c>
      <c r="F46" s="23">
        <v>12183815.75</v>
      </c>
      <c r="G46" s="23">
        <f t="shared" ref="G46:G52" si="10">D46-E46</f>
        <v>40958963.799999997</v>
      </c>
    </row>
    <row r="47" spans="1:7" x14ac:dyDescent="0.25">
      <c r="A47" s="25" t="s">
        <v>18</v>
      </c>
      <c r="B47" s="23">
        <v>0</v>
      </c>
      <c r="C47" s="23">
        <v>9971723.9600000009</v>
      </c>
      <c r="D47" s="23">
        <v>9971723.9600000009</v>
      </c>
      <c r="E47" s="23">
        <v>9971723.9600000009</v>
      </c>
      <c r="F47" s="23">
        <v>9971723.9600000009</v>
      </c>
      <c r="G47" s="23">
        <f t="shared" si="10"/>
        <v>0</v>
      </c>
    </row>
    <row r="48" spans="1:7" x14ac:dyDescent="0.25">
      <c r="A48" s="25" t="s">
        <v>19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f t="shared" si="10"/>
        <v>0</v>
      </c>
    </row>
    <row r="49" spans="1:7" x14ac:dyDescent="0.25">
      <c r="A49" s="25" t="s">
        <v>20</v>
      </c>
      <c r="B49" s="23">
        <v>0</v>
      </c>
      <c r="C49" s="23">
        <v>11517206.640000001</v>
      </c>
      <c r="D49" s="23">
        <v>11517206.640000001</v>
      </c>
      <c r="E49" s="23">
        <v>11517206.630000001</v>
      </c>
      <c r="F49" s="23">
        <v>11517206.630000001</v>
      </c>
      <c r="G49" s="23">
        <f t="shared" si="10"/>
        <v>9.9999997764825821E-3</v>
      </c>
    </row>
    <row r="50" spans="1:7" x14ac:dyDescent="0.25">
      <c r="A50" s="25" t="s">
        <v>21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f t="shared" si="10"/>
        <v>0</v>
      </c>
    </row>
    <row r="51" spans="1:7" x14ac:dyDescent="0.25">
      <c r="A51" s="25" t="s">
        <v>22</v>
      </c>
      <c r="B51" s="23">
        <v>107676513</v>
      </c>
      <c r="C51" s="23">
        <v>34406436.490000002</v>
      </c>
      <c r="D51" s="23">
        <v>142082949.49000001</v>
      </c>
      <c r="E51" s="23">
        <v>55124446.399999999</v>
      </c>
      <c r="F51" s="23">
        <v>55124446.399999999</v>
      </c>
      <c r="G51" s="23">
        <f t="shared" si="10"/>
        <v>86958503.090000004</v>
      </c>
    </row>
    <row r="52" spans="1:7" x14ac:dyDescent="0.25">
      <c r="A52" s="25" t="s">
        <v>23</v>
      </c>
      <c r="B52" s="23">
        <v>8000000</v>
      </c>
      <c r="C52" s="23">
        <v>10290318.310000001</v>
      </c>
      <c r="D52" s="23">
        <v>18290318.309999999</v>
      </c>
      <c r="E52" s="23">
        <v>9872625.7699999996</v>
      </c>
      <c r="F52" s="23">
        <v>9872625.7699999996</v>
      </c>
      <c r="G52" s="23">
        <f t="shared" si="10"/>
        <v>8417692.5399999991</v>
      </c>
    </row>
    <row r="53" spans="1:7" x14ac:dyDescent="0.25">
      <c r="A53" s="22" t="s">
        <v>24</v>
      </c>
      <c r="B53" s="23">
        <f t="shared" ref="B53:G53" si="11">SUM(B54:B60)</f>
        <v>8899873077</v>
      </c>
      <c r="C53" s="23">
        <f t="shared" si="11"/>
        <v>609693720.43999994</v>
      </c>
      <c r="D53" s="23">
        <f t="shared" si="11"/>
        <v>9509566797.4400005</v>
      </c>
      <c r="E53" s="23">
        <f t="shared" si="11"/>
        <v>6711979810.4200001</v>
      </c>
      <c r="F53" s="23">
        <f t="shared" si="11"/>
        <v>6706899787.1000004</v>
      </c>
      <c r="G53" s="23">
        <f t="shared" si="11"/>
        <v>2797586987.0200005</v>
      </c>
    </row>
    <row r="54" spans="1:7" x14ac:dyDescent="0.25">
      <c r="A54" s="25" t="s">
        <v>25</v>
      </c>
      <c r="B54" s="23">
        <v>80350000</v>
      </c>
      <c r="C54" s="23">
        <v>-23175536.02</v>
      </c>
      <c r="D54" s="23">
        <v>57174463.979999997</v>
      </c>
      <c r="E54" s="23">
        <v>13717930.27</v>
      </c>
      <c r="F54" s="23">
        <v>13717930.27</v>
      </c>
      <c r="G54" s="23">
        <f>D54-E54</f>
        <v>43456533.709999993</v>
      </c>
    </row>
    <row r="55" spans="1:7" x14ac:dyDescent="0.25">
      <c r="A55" s="25" t="s">
        <v>26</v>
      </c>
      <c r="B55" s="23">
        <v>536209657</v>
      </c>
      <c r="C55" s="23">
        <v>-33683929.189999998</v>
      </c>
      <c r="D55" s="23">
        <v>502525727.81</v>
      </c>
      <c r="E55" s="23">
        <v>280836375.88</v>
      </c>
      <c r="F55" s="23">
        <v>277214416.25</v>
      </c>
      <c r="G55" s="23">
        <f t="shared" ref="G55:G60" si="12">D55-E55</f>
        <v>221689351.93000001</v>
      </c>
    </row>
    <row r="56" spans="1:7" x14ac:dyDescent="0.25">
      <c r="A56" s="25" t="s">
        <v>27</v>
      </c>
      <c r="B56" s="23">
        <v>1631522278</v>
      </c>
      <c r="C56" s="23">
        <v>169860339.06</v>
      </c>
      <c r="D56" s="23">
        <v>1801382617.0599999</v>
      </c>
      <c r="E56" s="23">
        <v>1288195298.52</v>
      </c>
      <c r="F56" s="23">
        <v>1288195298.52</v>
      </c>
      <c r="G56" s="23">
        <f t="shared" si="12"/>
        <v>513187318.53999996</v>
      </c>
    </row>
    <row r="57" spans="1:7" x14ac:dyDescent="0.25">
      <c r="A57" s="29" t="s">
        <v>28</v>
      </c>
      <c r="B57" s="23">
        <v>40814073</v>
      </c>
      <c r="C57" s="23">
        <v>128015245.84</v>
      </c>
      <c r="D57" s="23">
        <v>168829318.84</v>
      </c>
      <c r="E57" s="23">
        <v>119599519.37</v>
      </c>
      <c r="F57" s="23">
        <v>118935924.04000001</v>
      </c>
      <c r="G57" s="23">
        <f t="shared" si="12"/>
        <v>49229799.469999999</v>
      </c>
    </row>
    <row r="58" spans="1:7" x14ac:dyDescent="0.25">
      <c r="A58" s="25" t="s">
        <v>29</v>
      </c>
      <c r="B58" s="23">
        <v>6156990592</v>
      </c>
      <c r="C58" s="23">
        <v>323939663.07999998</v>
      </c>
      <c r="D58" s="23">
        <v>6480930255.0799999</v>
      </c>
      <c r="E58" s="23">
        <v>4579825501.6099997</v>
      </c>
      <c r="F58" s="23">
        <v>4579031033.25</v>
      </c>
      <c r="G58" s="23">
        <f t="shared" si="12"/>
        <v>1901104753.4700003</v>
      </c>
    </row>
    <row r="59" spans="1:7" x14ac:dyDescent="0.25">
      <c r="A59" s="25" t="s">
        <v>30</v>
      </c>
      <c r="B59" s="23">
        <v>448130143</v>
      </c>
      <c r="C59" s="23">
        <v>45626811.670000002</v>
      </c>
      <c r="D59" s="23">
        <v>493756954.67000002</v>
      </c>
      <c r="E59" s="23">
        <v>429655184.76999998</v>
      </c>
      <c r="F59" s="23">
        <v>429655184.76999998</v>
      </c>
      <c r="G59" s="23">
        <f t="shared" si="12"/>
        <v>64101769.900000036</v>
      </c>
    </row>
    <row r="60" spans="1:7" x14ac:dyDescent="0.25">
      <c r="A60" s="25" t="s">
        <v>31</v>
      </c>
      <c r="B60" s="23">
        <v>5856334</v>
      </c>
      <c r="C60" s="23">
        <v>-888874</v>
      </c>
      <c r="D60" s="23">
        <v>4967460</v>
      </c>
      <c r="E60" s="23">
        <v>150000</v>
      </c>
      <c r="F60" s="23">
        <v>150000</v>
      </c>
      <c r="G60" s="23">
        <f t="shared" si="12"/>
        <v>4817460</v>
      </c>
    </row>
    <row r="61" spans="1:7" x14ac:dyDescent="0.25">
      <c r="A61" s="22" t="s">
        <v>32</v>
      </c>
      <c r="B61" s="23">
        <f t="shared" ref="B61:G61" si="13">SUM(B62:B70)</f>
        <v>18500000</v>
      </c>
      <c r="C61" s="23">
        <f t="shared" si="13"/>
        <v>367170377.18000001</v>
      </c>
      <c r="D61" s="23">
        <f t="shared" si="13"/>
        <v>385670377.18000001</v>
      </c>
      <c r="E61" s="23">
        <f t="shared" si="13"/>
        <v>286810372.88999999</v>
      </c>
      <c r="F61" s="23">
        <f t="shared" si="13"/>
        <v>286810372.88999999</v>
      </c>
      <c r="G61" s="23">
        <f t="shared" si="13"/>
        <v>98860004.290000007</v>
      </c>
    </row>
    <row r="62" spans="1:7" x14ac:dyDescent="0.25">
      <c r="A62" s="25" t="s">
        <v>33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f>D62-E62</f>
        <v>0</v>
      </c>
    </row>
    <row r="63" spans="1:7" x14ac:dyDescent="0.25">
      <c r="A63" s="25" t="s">
        <v>34</v>
      </c>
      <c r="B63" s="23">
        <v>12500000</v>
      </c>
      <c r="C63" s="23">
        <v>55842749</v>
      </c>
      <c r="D63" s="23">
        <v>68342749</v>
      </c>
      <c r="E63" s="23">
        <v>57125896.170000002</v>
      </c>
      <c r="F63" s="23">
        <v>57125896.170000002</v>
      </c>
      <c r="G63" s="23">
        <f t="shared" ref="G63:G70" si="14">D63-E63</f>
        <v>11216852.829999998</v>
      </c>
    </row>
    <row r="64" spans="1:7" x14ac:dyDescent="0.25">
      <c r="A64" s="25" t="s">
        <v>35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f t="shared" si="14"/>
        <v>0</v>
      </c>
    </row>
    <row r="65" spans="1:7" x14ac:dyDescent="0.25">
      <c r="A65" s="25" t="s">
        <v>36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f t="shared" si="14"/>
        <v>0</v>
      </c>
    </row>
    <row r="66" spans="1:7" x14ac:dyDescent="0.25">
      <c r="A66" s="25" t="s">
        <v>37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f t="shared" si="14"/>
        <v>0</v>
      </c>
    </row>
    <row r="67" spans="1:7" x14ac:dyDescent="0.25">
      <c r="A67" s="25" t="s">
        <v>38</v>
      </c>
      <c r="B67" s="23">
        <v>6000000</v>
      </c>
      <c r="C67" s="23">
        <v>311327628.18000001</v>
      </c>
      <c r="D67" s="23">
        <v>317327628.18000001</v>
      </c>
      <c r="E67" s="23">
        <v>229684476.72</v>
      </c>
      <c r="F67" s="23">
        <v>229684476.72</v>
      </c>
      <c r="G67" s="23">
        <f t="shared" si="14"/>
        <v>87643151.460000008</v>
      </c>
    </row>
    <row r="68" spans="1:7" x14ac:dyDescent="0.25">
      <c r="A68" s="25" t="s">
        <v>39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f t="shared" si="14"/>
        <v>0</v>
      </c>
    </row>
    <row r="69" spans="1:7" x14ac:dyDescent="0.25">
      <c r="A69" s="25" t="s">
        <v>40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f t="shared" si="14"/>
        <v>0</v>
      </c>
    </row>
    <row r="70" spans="1:7" x14ac:dyDescent="0.25">
      <c r="A70" s="25" t="s">
        <v>41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f t="shared" si="14"/>
        <v>0</v>
      </c>
    </row>
    <row r="71" spans="1:7" x14ac:dyDescent="0.25">
      <c r="A71" s="26" t="s">
        <v>49</v>
      </c>
      <c r="B71" s="30">
        <f t="shared" ref="B71:G71" si="15">SUM(B72:B75)</f>
        <v>1487409241</v>
      </c>
      <c r="C71" s="30">
        <f t="shared" si="15"/>
        <v>51741845.32</v>
      </c>
      <c r="D71" s="30">
        <f t="shared" si="15"/>
        <v>1539151086.3199999</v>
      </c>
      <c r="E71" s="30">
        <f t="shared" si="15"/>
        <v>1271256267.6600001</v>
      </c>
      <c r="F71" s="30">
        <f t="shared" si="15"/>
        <v>1271256267.6600001</v>
      </c>
      <c r="G71" s="30">
        <f t="shared" si="15"/>
        <v>267894818.65999985</v>
      </c>
    </row>
    <row r="72" spans="1:7" x14ac:dyDescent="0.25">
      <c r="A72" s="25" t="s">
        <v>43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f>D72-E72</f>
        <v>0</v>
      </c>
    </row>
    <row r="73" spans="1:7" ht="30" x14ac:dyDescent="0.25">
      <c r="A73" s="25" t="s">
        <v>44</v>
      </c>
      <c r="B73" s="23">
        <v>1487409241</v>
      </c>
      <c r="C73" s="23">
        <v>51741845.32</v>
      </c>
      <c r="D73" s="23">
        <v>1539151086.3199999</v>
      </c>
      <c r="E73" s="23">
        <v>1271256267.6600001</v>
      </c>
      <c r="F73" s="23">
        <v>1271256267.6600001</v>
      </c>
      <c r="G73" s="23">
        <f>D73-E73</f>
        <v>267894818.65999985</v>
      </c>
    </row>
    <row r="74" spans="1:7" x14ac:dyDescent="0.25">
      <c r="A74" s="25" t="s">
        <v>45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f>D74-E74</f>
        <v>0</v>
      </c>
    </row>
    <row r="75" spans="1:7" x14ac:dyDescent="0.25">
      <c r="A75" s="25" t="s">
        <v>46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f>D75-E75</f>
        <v>0</v>
      </c>
    </row>
    <row r="76" spans="1:7" x14ac:dyDescent="0.25">
      <c r="A76" s="31"/>
      <c r="B76" s="32"/>
      <c r="C76" s="32"/>
      <c r="D76" s="32"/>
      <c r="E76" s="32"/>
      <c r="F76" s="32"/>
      <c r="G76" s="32"/>
    </row>
    <row r="77" spans="1:7" x14ac:dyDescent="0.25">
      <c r="A77" s="27" t="s">
        <v>50</v>
      </c>
      <c r="B77" s="28">
        <f t="shared" ref="B77:G77" si="16">B43+B9</f>
        <v>21179763006</v>
      </c>
      <c r="C77" s="28">
        <f t="shared" si="16"/>
        <v>2059217126.7499998</v>
      </c>
      <c r="D77" s="28">
        <f t="shared" si="16"/>
        <v>23238980132.75</v>
      </c>
      <c r="E77" s="28">
        <f t="shared" si="16"/>
        <v>16203617785.950001</v>
      </c>
      <c r="F77" s="28">
        <f t="shared" si="16"/>
        <v>16073564789.57</v>
      </c>
      <c r="G77" s="28">
        <f t="shared" si="16"/>
        <v>7035362346.8000002</v>
      </c>
    </row>
    <row r="78" spans="1:7" x14ac:dyDescent="0.25">
      <c r="A78" s="33"/>
      <c r="B78" s="34"/>
      <c r="C78" s="34"/>
      <c r="D78" s="34"/>
      <c r="E78" s="34"/>
      <c r="F78" s="34"/>
      <c r="G78" s="3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2020-03-24T20:48:09Z</cp:lastPrinted>
  <dcterms:created xsi:type="dcterms:W3CDTF">2020-03-24T20:47:22Z</dcterms:created>
  <dcterms:modified xsi:type="dcterms:W3CDTF">2020-03-24T20:48:19Z</dcterms:modified>
</cp:coreProperties>
</file>